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<sst xmlns="http://schemas.openxmlformats.org/spreadsheetml/2006/main" count="53" uniqueCount="24">
  <si>
    <t>附件2-2</t>
  </si>
  <si>
    <t>2023年度准东开发区政府债券发行情况明细表</t>
  </si>
  <si>
    <t>单位：亿元</t>
  </si>
  <si>
    <t>债券类型</t>
  </si>
  <si>
    <t>地方政府债券</t>
  </si>
  <si>
    <t>新增债券</t>
  </si>
  <si>
    <t>置换债券</t>
  </si>
  <si>
    <t>再融资债券</t>
  </si>
  <si>
    <t>合计</t>
  </si>
  <si>
    <t>一般</t>
  </si>
  <si>
    <t>专项</t>
  </si>
  <si>
    <t>小计</t>
  </si>
  <si>
    <t>金额</t>
  </si>
  <si>
    <t>平均利率%</t>
  </si>
  <si>
    <t>1年</t>
  </si>
  <si>
    <t>2年</t>
  </si>
  <si>
    <t>3年</t>
  </si>
  <si>
    <t>5年</t>
  </si>
  <si>
    <t>7年</t>
  </si>
  <si>
    <t>10年</t>
  </si>
  <si>
    <t>15年</t>
  </si>
  <si>
    <t>20年</t>
  </si>
  <si>
    <t>25年</t>
  </si>
  <si>
    <t>30年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</si>
</sst>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O11" sqref="O11"/>
    </sheetView>
  </sheetViews>
  <sheetFormatPr defaultColWidth="10" defaultRowHeight="13.5"/>
  <cols>
    <col min="1" max="1" width="7.05833333333333" style="1" customWidth="1"/>
    <col min="2" max="2" width="10.5" style="1" customWidth="1"/>
    <col min="3" max="14" width="9.23333333333333" style="1" customWidth="1"/>
    <col min="15" max="16" width="9.76666666666667" style="1" customWidth="1"/>
    <col min="17" max="16383" width="10" style="1"/>
  </cols>
  <sheetData>
    <row r="1" s="1" customFormat="1" ht="22" customHeight="1" spans="1:2">
      <c r="A1" s="2" t="s">
        <v>0</v>
      </c>
      <c r="B1" s="3"/>
    </row>
    <row r="2" s="1" customFormat="1" ht="3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2" customHeight="1" spans="1:14">
      <c r="A3" s="5"/>
      <c r="B3" s="5"/>
      <c r="C3" s="5"/>
      <c r="D3" s="5"/>
      <c r="E3" s="5"/>
      <c r="F3" s="5"/>
      <c r="G3" s="5"/>
      <c r="H3" s="5"/>
      <c r="I3" s="5"/>
      <c r="J3" s="10"/>
      <c r="K3" s="10"/>
      <c r="M3" s="10" t="s">
        <v>2</v>
      </c>
      <c r="N3" s="10"/>
    </row>
    <row r="4" s="1" customFormat="1" ht="22" customHeight="1" spans="1:14">
      <c r="A4" s="6" t="s">
        <v>3</v>
      </c>
      <c r="B4" s="6"/>
      <c r="C4" s="6" t="s">
        <v>4</v>
      </c>
      <c r="D4" s="6"/>
      <c r="E4" s="6"/>
      <c r="F4" s="6" t="s">
        <v>5</v>
      </c>
      <c r="G4" s="6"/>
      <c r="H4" s="6"/>
      <c r="I4" s="6" t="s">
        <v>6</v>
      </c>
      <c r="J4" s="6"/>
      <c r="K4" s="6"/>
      <c r="L4" s="6" t="s">
        <v>7</v>
      </c>
      <c r="M4" s="6"/>
      <c r="N4" s="6"/>
    </row>
    <row r="5" s="1" customFormat="1" ht="22" customHeight="1" spans="1:14">
      <c r="A5" s="6"/>
      <c r="B5" s="6"/>
      <c r="C5" s="6" t="s">
        <v>8</v>
      </c>
      <c r="D5" s="6" t="s">
        <v>9</v>
      </c>
      <c r="E5" s="6" t="s">
        <v>10</v>
      </c>
      <c r="F5" s="6" t="s">
        <v>8</v>
      </c>
      <c r="G5" s="6" t="s">
        <v>9</v>
      </c>
      <c r="H5" s="6" t="s">
        <v>10</v>
      </c>
      <c r="I5" s="6" t="s">
        <v>8</v>
      </c>
      <c r="J5" s="6" t="s">
        <v>9</v>
      </c>
      <c r="K5" s="6" t="s">
        <v>10</v>
      </c>
      <c r="L5" s="6" t="s">
        <v>8</v>
      </c>
      <c r="M5" s="6" t="s">
        <v>9</v>
      </c>
      <c r="N5" s="6" t="s">
        <v>10</v>
      </c>
    </row>
    <row r="6" s="1" customFormat="1" ht="19" customHeight="1" spans="1:14">
      <c r="A6" s="7" t="s">
        <v>11</v>
      </c>
      <c r="B6" s="7" t="s">
        <v>12</v>
      </c>
      <c r="C6" s="8">
        <f>F6+L6</f>
        <v>4.24</v>
      </c>
      <c r="D6" s="8">
        <f>G6+M6</f>
        <v>2.24</v>
      </c>
      <c r="E6" s="8">
        <f>H6+N6</f>
        <v>2</v>
      </c>
      <c r="F6" s="8">
        <f>G6+H6</f>
        <v>3.4</v>
      </c>
      <c r="G6" s="8">
        <f>G16+G18+G20</f>
        <v>1.4</v>
      </c>
      <c r="H6" s="8">
        <f>H16+H18+H20</f>
        <v>2</v>
      </c>
      <c r="I6" s="8"/>
      <c r="J6" s="8"/>
      <c r="K6" s="8"/>
      <c r="L6" s="8">
        <f>M6+N6</f>
        <v>0.84</v>
      </c>
      <c r="M6" s="8">
        <f>0.69+0.15</f>
        <v>0.84</v>
      </c>
      <c r="N6" s="8"/>
    </row>
    <row r="7" s="1" customFormat="1" ht="19" customHeight="1" spans="1:14">
      <c r="A7" s="7"/>
      <c r="B7" s="7" t="s">
        <v>13</v>
      </c>
      <c r="C7" s="8">
        <f>(F7+L7)/2</f>
        <v>2.94875</v>
      </c>
      <c r="D7" s="8">
        <f>(G7+M7)/2</f>
        <v>2.9475</v>
      </c>
      <c r="E7" s="8">
        <f>H7</f>
        <v>2.955</v>
      </c>
      <c r="F7" s="8">
        <f>(G7+H7)/2</f>
        <v>2.9525</v>
      </c>
      <c r="G7" s="8">
        <f>(G17+G21)/2</f>
        <v>2.95</v>
      </c>
      <c r="H7" s="8">
        <f>(H19+H21)/2</f>
        <v>2.955</v>
      </c>
      <c r="I7" s="8"/>
      <c r="J7" s="8"/>
      <c r="K7" s="8"/>
      <c r="L7" s="8">
        <f>M7+N7</f>
        <v>2.945</v>
      </c>
      <c r="M7" s="8">
        <f>(2.99+2.9)/2</f>
        <v>2.945</v>
      </c>
      <c r="N7" s="8"/>
    </row>
    <row r="8" s="1" customFormat="1" ht="19" customHeight="1" spans="1:14">
      <c r="A8" s="7" t="s">
        <v>14</v>
      </c>
      <c r="B8" s="7" t="s">
        <v>12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1" customFormat="1" ht="19" customHeight="1" spans="1:14">
      <c r="A9" s="7"/>
      <c r="B9" s="7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1" customFormat="1" ht="19" customHeight="1" spans="1:14">
      <c r="A10" s="7" t="s">
        <v>15</v>
      </c>
      <c r="B10" s="7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1" customFormat="1" ht="19" customHeight="1" spans="1:14">
      <c r="A11" s="7"/>
      <c r="B11" s="7" t="s">
        <v>13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1" customFormat="1" ht="19" customHeight="1" spans="1:14">
      <c r="A12" s="7" t="s">
        <v>16</v>
      </c>
      <c r="B12" s="7" t="s">
        <v>12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1" customFormat="1" ht="19" customHeight="1" spans="1:14">
      <c r="A13" s="7"/>
      <c r="B13" s="7" t="s">
        <v>13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1" customFormat="1" ht="19" customHeight="1" spans="1:14">
      <c r="A14" s="7" t="s">
        <v>17</v>
      </c>
      <c r="B14" s="7" t="s">
        <v>12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="1" customFormat="1" ht="19" customHeight="1" spans="1:14">
      <c r="A15" s="7"/>
      <c r="B15" s="7" t="s">
        <v>13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="1" customFormat="1" ht="19" customHeight="1" spans="1:14">
      <c r="A16" s="7" t="s">
        <v>18</v>
      </c>
      <c r="B16" s="7" t="s">
        <v>12</v>
      </c>
      <c r="C16" s="8">
        <f>D16+E18</f>
        <v>1.2</v>
      </c>
      <c r="D16" s="8">
        <v>0.1</v>
      </c>
      <c r="E16" s="8"/>
      <c r="F16" s="8">
        <f>G16+H18</f>
        <v>1.2</v>
      </c>
      <c r="G16" s="8">
        <v>0.1</v>
      </c>
      <c r="H16" s="9"/>
      <c r="I16" s="8"/>
      <c r="J16" s="8"/>
      <c r="K16" s="8"/>
      <c r="L16" s="8"/>
      <c r="M16" s="8"/>
      <c r="N16" s="8"/>
    </row>
    <row r="17" s="1" customFormat="1" ht="19" customHeight="1" spans="1:14">
      <c r="A17" s="7"/>
      <c r="B17" s="7" t="s">
        <v>13</v>
      </c>
      <c r="C17" s="8">
        <f>D17</f>
        <v>2.71</v>
      </c>
      <c r="D17" s="8">
        <v>2.71</v>
      </c>
      <c r="E17" s="8"/>
      <c r="F17" s="8">
        <f>G17</f>
        <v>2.71</v>
      </c>
      <c r="G17" s="8">
        <v>2.71</v>
      </c>
      <c r="H17" s="9"/>
      <c r="I17" s="8"/>
      <c r="J17" s="8"/>
      <c r="K17" s="8"/>
      <c r="L17" s="8"/>
      <c r="M17" s="8"/>
      <c r="N17" s="8"/>
    </row>
    <row r="18" s="1" customFormat="1" ht="19" customHeight="1" spans="1:14">
      <c r="A18" s="7" t="s">
        <v>19</v>
      </c>
      <c r="B18" s="7" t="s">
        <v>12</v>
      </c>
      <c r="C18" s="8">
        <f>F18+L18</f>
        <v>1.94</v>
      </c>
      <c r="D18" s="8">
        <f>G18+M18</f>
        <v>0.84</v>
      </c>
      <c r="E18" s="8">
        <f>H18+N18</f>
        <v>1.1</v>
      </c>
      <c r="F18" s="8">
        <f>G18+H18</f>
        <v>1.1</v>
      </c>
      <c r="G18" s="8"/>
      <c r="H18" s="8">
        <f>0.7+0.2+0.2</f>
        <v>1.1</v>
      </c>
      <c r="I18" s="8"/>
      <c r="J18" s="8"/>
      <c r="K18" s="8"/>
      <c r="L18" s="8">
        <f>M18+N18</f>
        <v>0.84</v>
      </c>
      <c r="M18" s="8">
        <f>0.69+0.15</f>
        <v>0.84</v>
      </c>
      <c r="N18" s="8"/>
    </row>
    <row r="19" s="1" customFormat="1" ht="19" customHeight="1" spans="1:14">
      <c r="A19" s="7"/>
      <c r="B19" s="7" t="s">
        <v>13</v>
      </c>
      <c r="C19" s="8">
        <f>(F19+L19)/2</f>
        <v>2.89583333333333</v>
      </c>
      <c r="D19" s="8">
        <f>M19</f>
        <v>2.945</v>
      </c>
      <c r="E19" s="8">
        <f>H19</f>
        <v>2.84666666666667</v>
      </c>
      <c r="F19" s="8">
        <f>H19</f>
        <v>2.84666666666667</v>
      </c>
      <c r="G19" s="8"/>
      <c r="H19" s="8">
        <f>(2.92+2.81+2.81)/3</f>
        <v>2.84666666666667</v>
      </c>
      <c r="I19" s="8"/>
      <c r="J19" s="8"/>
      <c r="K19" s="8"/>
      <c r="L19" s="8">
        <f>M19+N19</f>
        <v>2.945</v>
      </c>
      <c r="M19" s="8">
        <f>(2.99+2.9)/2</f>
        <v>2.945</v>
      </c>
      <c r="N19" s="8"/>
    </row>
    <row r="20" s="1" customFormat="1" ht="19" customHeight="1" spans="1:14">
      <c r="A20" s="7" t="s">
        <v>20</v>
      </c>
      <c r="B20" s="7" t="s">
        <v>12</v>
      </c>
      <c r="C20" s="8">
        <f>D20+E20</f>
        <v>2.2</v>
      </c>
      <c r="D20" s="8">
        <v>1.3</v>
      </c>
      <c r="E20" s="8">
        <f>0.3+0.1+0.5</f>
        <v>0.9</v>
      </c>
      <c r="F20" s="8">
        <f>G20+H20</f>
        <v>2.2</v>
      </c>
      <c r="G20" s="8">
        <v>1.3</v>
      </c>
      <c r="H20" s="8">
        <f>0.3+0.1+0.5</f>
        <v>0.9</v>
      </c>
      <c r="I20" s="8"/>
      <c r="J20" s="8"/>
      <c r="K20" s="8"/>
      <c r="L20" s="8"/>
      <c r="M20" s="8"/>
      <c r="N20" s="8"/>
    </row>
    <row r="21" s="1" customFormat="1" ht="19" customHeight="1" spans="1:14">
      <c r="A21" s="7"/>
      <c r="B21" s="7" t="s">
        <v>13</v>
      </c>
      <c r="C21" s="8">
        <f>(D21+E21)/2</f>
        <v>3.12666666666667</v>
      </c>
      <c r="D21" s="8">
        <v>3.19</v>
      </c>
      <c r="E21" s="8">
        <f>(3.19+2.93+3.07)/3</f>
        <v>3.06333333333333</v>
      </c>
      <c r="F21" s="8">
        <f>(G21+H21)/2</f>
        <v>3.12666666666667</v>
      </c>
      <c r="G21" s="8">
        <v>3.19</v>
      </c>
      <c r="H21" s="8">
        <f>(3.19+2.93+3.07)/3</f>
        <v>3.06333333333333</v>
      </c>
      <c r="I21" s="8"/>
      <c r="J21" s="8"/>
      <c r="K21" s="8"/>
      <c r="L21" s="8"/>
      <c r="M21" s="8"/>
      <c r="N21" s="8"/>
    </row>
    <row r="22" s="1" customFormat="1" ht="19" customHeight="1" spans="1:14">
      <c r="A22" s="7" t="s">
        <v>21</v>
      </c>
      <c r="B22" s="7" t="s">
        <v>12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="1" customFormat="1" ht="19" customHeight="1" spans="1:14">
      <c r="A23" s="7"/>
      <c r="B23" s="7" t="s">
        <v>13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="1" customFormat="1" ht="19" customHeight="1" spans="1:14">
      <c r="A24" s="7" t="s">
        <v>22</v>
      </c>
      <c r="B24" s="7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="1" customFormat="1" ht="19" customHeight="1" spans="1:14">
      <c r="A25" s="7"/>
      <c r="B25" s="7" t="s">
        <v>13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="1" customFormat="1" ht="19" customHeight="1" spans="1:14">
      <c r="A26" s="7" t="s">
        <v>23</v>
      </c>
      <c r="B26" s="7" t="s">
        <v>12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="1" customFormat="1" ht="19" customHeight="1" spans="1:14">
      <c r="A27" s="7"/>
      <c r="B27" s="7" t="s">
        <v>13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</sheetData>
  <mergeCells count="20">
    <mergeCell ref="A1:B1"/>
    <mergeCell ref="A2:N2"/>
    <mergeCell ref="J3:K3"/>
    <mergeCell ref="M3:N3"/>
    <mergeCell ref="C4:E4"/>
    <mergeCell ref="F4:H4"/>
    <mergeCell ref="I4:K4"/>
    <mergeCell ref="L4:N4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:B5"/>
  </mergeCells>
  <printOptions horizontalCentered="1"/>
  <pageMargins left="0.511805555555556" right="0.511805555555556" top="0.590277777777778" bottom="0.590277777777778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2024-08-19T02:47:23Z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CB562058F656446DB28AC02C51E200DB</vt:lpwstr>
  </property>
</Properties>
</file>